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3.2022" sheetId="2" r:id="rId2"/>
  </sheets>
  <definedNames>
    <definedName name="_xlnm.Print_Area" localSheetId="1">'09.03.2022'!$A$1:$D$345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<sst xmlns="http://schemas.openxmlformats.org/spreadsheetml/2006/main" count="263" uniqueCount="119">
  <si>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</si>
  <si>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</si>
  <si>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</si>
  <si>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</si>
  <si>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</si>
  <si>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</si>
  <si>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</si>
  <si>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</si>
  <si>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</si>
  <si>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</si>
  <si>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</si>
  <si>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</si>
  <si>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</si>
  <si>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</si>
  <si>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</si>
  <si>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</si>
  <si>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</si>
  <si>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</si>
  <si>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</si>
  <si>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</si>
  <si>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</si>
  <si>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</si>
  <si>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</si>
  <si>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</si>
  <si>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</si>
  <si>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</si>
  <si>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</si>
  <si>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</si>
  <si>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</si>
  <si>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</si>
  <si>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</si>
  <si>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</si>
  <si>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</si>
  <si>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</si>
  <si>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</si>
  <si>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</si>
  <si>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</si>
  <si>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</si>
  <si>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</si>
  <si>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</si>
  <si>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</si>
  <si>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</si>
  <si>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</si>
  <si>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</si>
  <si>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</si>
  <si>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</si>
  <si>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</si>
  <si>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</si>
  <si>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</si>
  <si>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</si>
  <si>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</si>
  <si>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</si>
  <si>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</si>
  <si>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</si>
  <si>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</si>
  <si>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</si>
  <si>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</si>
  <si>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</si>
  <si>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</si>
  <si>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</si>
  <si>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</si>
  <si>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</si>
  <si>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</si>
  <si>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</si>
  <si>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</si>
  <si>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</si>
  <si>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</si>
  <si>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</si>
  <si>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</si>
  <si>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</si>
  <si>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</si>
  <si>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</si>
  <si>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</si>
  <si>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</si>
  <si>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</si>
  <si>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</si>
  <si>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</si>
  <si>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</si>
  <si>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</si>
  <si>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</si>
  <si>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</si>
  <si>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</si>
  <si>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</si>
  <si>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</si>
  <si>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</si>
  <si>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</si>
  <si>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</si>
  <si>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</si>
  <si>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</si>
  <si>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</si>
  <si>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</si>
  <si>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</si>
  <si>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</si>
  <si>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</si>
  <si>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</si>
  <si>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</si>
  <si>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</si>
  <si>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</si>
  <si>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</si>
  <si>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</si>
  <si>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</si>
  <si>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</si>
  <si>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</si>
  <si>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</si>
  <si>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</si>
  <si>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</si>
  <si>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</si>
  <si>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</si>
  <si>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Фінансування видатків бюджету Ніжинської міської територіальної громади за 09.03.2022р. пооб’єктно</t>
  </si>
  <si>
    <t>Залишок коштів станом на 09.03.2022 р., в т.ч.:</t>
  </si>
  <si>
    <t>Надходження коштів на рахунки бюджету 09.03.2022 р., в т.ч.:</t>
  </si>
  <si>
    <t>не проведено розпорядження на фінансування, яке було включено в заявку за 29.02.2022 р.</t>
  </si>
  <si>
    <t xml:space="preserve">Всього коштів на рахунках бюджету 09.03.2022 р. </t>
  </si>
  <si>
    <t>заробітна плата за І половину березня</t>
  </si>
  <si>
    <t>підтримка ради ветеранів</t>
  </si>
  <si>
    <t>підтримка червоного хреста</t>
  </si>
  <si>
    <t>відсотки за кредитом Нефко</t>
  </si>
  <si>
    <t xml:space="preserve">розпорядження  № 79, 80, 81 від  09.03.2022 р. </t>
  </si>
  <si>
    <t>Кредит НЕФКО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</si>
</sst>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5" zoomScaleNormal="70" zoomScaleSheetLayoutView="75" workbookViewId="0" topLeftCell="A3">
      <selection activeCell="D325" sqref="D32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108</v>
      </c>
      <c r="B1" s="78"/>
      <c r="C1" s="78"/>
      <c r="D1" s="78"/>
      <c r="E1" s="78"/>
    </row>
    <row r="2" spans="1:5" ht="26.25" customHeight="1" hidden="1">
      <c r="A2" s="79" t="s">
        <v>117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109</v>
      </c>
      <c r="B4" s="81"/>
      <c r="C4" s="81"/>
      <c r="D4" s="52"/>
      <c r="E4" s="23"/>
    </row>
    <row r="5" spans="1:5" ht="23.25" customHeight="1" hidden="1">
      <c r="A5" s="81" t="s">
        <v>98</v>
      </c>
      <c r="B5" s="81"/>
      <c r="C5" s="81"/>
      <c r="D5" s="52"/>
      <c r="E5" s="23"/>
    </row>
    <row r="6" spans="1:5" ht="23.25" customHeight="1">
      <c r="A6" s="81" t="s">
        <v>110</v>
      </c>
      <c r="B6" s="81"/>
      <c r="C6" s="81"/>
      <c r="D6" s="52">
        <f>D9+D10</f>
        <v>106369.54</v>
      </c>
      <c r="E6" s="23"/>
    </row>
    <row r="7" spans="1:5" ht="23.25" customHeight="1" hidden="1">
      <c r="A7" s="82" t="s">
        <v>105</v>
      </c>
      <c r="B7" s="82"/>
      <c r="C7" s="82"/>
      <c r="D7" s="24"/>
      <c r="E7" s="23"/>
    </row>
    <row r="8" spans="1:5" ht="23.25" customHeight="1" hidden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106369.54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111</v>
      </c>
      <c r="B11" s="85"/>
      <c r="C11" s="86"/>
      <c r="D11" s="34"/>
      <c r="E11" s="23"/>
    </row>
    <row r="12" spans="1:6" ht="23.25" customHeight="1">
      <c r="A12" s="81" t="s">
        <v>112</v>
      </c>
      <c r="B12" s="81"/>
      <c r="C12" s="81"/>
      <c r="D12" s="52">
        <v>12193163.79</v>
      </c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5552550.33</v>
      </c>
      <c r="E14" s="68"/>
      <c r="F14" s="60"/>
    </row>
    <row r="15" spans="1:5" s="25" customFormat="1" ht="23.25" customHeight="1">
      <c r="A15" s="50" t="s">
        <v>55</v>
      </c>
      <c r="B15" s="88" t="s">
        <v>113</v>
      </c>
      <c r="C15" s="88"/>
      <c r="D15" s="38">
        <f>D16+D17+D18+D19+D20+D21+D22+D23+D24+D25+D26+D27+D28+D29+D30+D31+D32+D33+D34</f>
        <v>5552550.33</v>
      </c>
      <c r="E15" s="68"/>
    </row>
    <row r="16" spans="1:5" s="25" customFormat="1" ht="25.5" customHeight="1" hidden="1">
      <c r="A16" s="55"/>
      <c r="B16" s="49"/>
      <c r="C16" s="48" t="s">
        <v>99</v>
      </c>
      <c r="D16" s="76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>
      <c r="A18" s="55"/>
      <c r="B18" s="49"/>
      <c r="C18" s="48" t="s">
        <v>101</v>
      </c>
      <c r="D18" s="47">
        <v>56000</v>
      </c>
      <c r="E18" s="69"/>
    </row>
    <row r="19" spans="1:5" s="32" customFormat="1" ht="22.5" customHeight="1">
      <c r="A19" s="55"/>
      <c r="B19" s="49"/>
      <c r="C19" s="48" t="s">
        <v>30</v>
      </c>
      <c r="D19" s="47">
        <v>8490</v>
      </c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107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3029748.19</v>
      </c>
      <c r="E24" s="69"/>
    </row>
    <row r="25" spans="1:5" s="32" customFormat="1" ht="22.5" customHeight="1">
      <c r="A25" s="55"/>
      <c r="B25" s="49"/>
      <c r="C25" s="48" t="s">
        <v>18</v>
      </c>
      <c r="D25" s="47">
        <v>139150</v>
      </c>
      <c r="E25" s="69"/>
    </row>
    <row r="26" spans="1:5" s="32" customFormat="1" ht="22.5" customHeight="1">
      <c r="A26" s="55"/>
      <c r="B26" s="49"/>
      <c r="C26" s="48" t="s">
        <v>31</v>
      </c>
      <c r="D26" s="47">
        <v>277315</v>
      </c>
      <c r="E26" s="69"/>
    </row>
    <row r="27" spans="1:5" s="32" customFormat="1" ht="22.5" customHeight="1">
      <c r="A27" s="55"/>
      <c r="B27" s="49"/>
      <c r="C27" s="48" t="s">
        <v>45</v>
      </c>
      <c r="D27" s="47">
        <v>1284000</v>
      </c>
      <c r="E27" s="69"/>
    </row>
    <row r="28" spans="1:5" s="32" customFormat="1" ht="21" customHeight="1">
      <c r="A28" s="55"/>
      <c r="B28" s="49"/>
      <c r="C28" s="48" t="s">
        <v>68</v>
      </c>
      <c r="D28" s="47">
        <v>37528.19</v>
      </c>
      <c r="E28" s="69"/>
    </row>
    <row r="29" spans="1:5" s="32" customFormat="1" ht="21" customHeight="1">
      <c r="A29" s="55"/>
      <c r="B29" s="49"/>
      <c r="C29" s="48" t="s">
        <v>66</v>
      </c>
      <c r="D29" s="47">
        <v>51400</v>
      </c>
      <c r="E29" s="69"/>
    </row>
    <row r="30" spans="1:5" s="32" customFormat="1" ht="21" customHeight="1">
      <c r="A30" s="55"/>
      <c r="B30" s="49"/>
      <c r="C30" s="48" t="s">
        <v>75</v>
      </c>
      <c r="D30" s="47">
        <v>115032.61</v>
      </c>
      <c r="E30" s="69"/>
    </row>
    <row r="31" spans="1:5" s="32" customFormat="1" ht="21" customHeight="1">
      <c r="A31" s="55"/>
      <c r="B31" s="49"/>
      <c r="C31" s="48" t="s">
        <v>85</v>
      </c>
      <c r="D31" s="47">
        <v>273704.35</v>
      </c>
      <c r="E31" s="69"/>
    </row>
    <row r="32" spans="1:5" s="32" customFormat="1" ht="21" customHeight="1">
      <c r="A32" s="55"/>
      <c r="B32" s="49"/>
      <c r="C32" s="48" t="s">
        <v>87</v>
      </c>
      <c r="D32" s="47">
        <v>116400</v>
      </c>
      <c r="E32" s="69"/>
    </row>
    <row r="33" spans="1:5" s="32" customFormat="1" ht="24" customHeight="1">
      <c r="A33" s="55"/>
      <c r="B33" s="49"/>
      <c r="C33" s="48" t="s">
        <v>97</v>
      </c>
      <c r="D33" s="45">
        <v>30781.99</v>
      </c>
      <c r="E33" s="69"/>
    </row>
    <row r="34" spans="1:5" s="32" customFormat="1" ht="21" customHeight="1">
      <c r="A34" s="55"/>
      <c r="B34" s="49"/>
      <c r="C34" s="48" t="s">
        <v>60</v>
      </c>
      <c r="D34" s="47">
        <v>133000</v>
      </c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0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>
      <c r="A37" s="50"/>
      <c r="B37" s="91" t="s">
        <v>88</v>
      </c>
      <c r="C37" s="91"/>
      <c r="D37" s="41"/>
      <c r="E37" s="68"/>
    </row>
    <row r="38" spans="1:5" s="25" customFormat="1" ht="24" customHeight="1">
      <c r="A38" s="50"/>
      <c r="B38" s="91" t="s">
        <v>89</v>
      </c>
      <c r="C38" s="91"/>
      <c r="D38" s="40"/>
      <c r="E38" s="68"/>
    </row>
    <row r="39" spans="1:5" s="25" customFormat="1" ht="19.5" customHeight="1" hidden="1">
      <c r="A39" s="50"/>
      <c r="B39" s="91"/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0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99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27" customHeight="1">
      <c r="A153" s="93" t="s">
        <v>56</v>
      </c>
      <c r="B153" s="92"/>
      <c r="C153" s="92"/>
      <c r="D153" s="43"/>
      <c r="E153" s="69"/>
      <c r="H153" s="36"/>
    </row>
    <row r="154" spans="1:5" s="25" customFormat="1" ht="44.25" customHeight="1" hidden="1">
      <c r="A154" s="94"/>
      <c r="B154" s="92"/>
      <c r="C154" s="92"/>
      <c r="D154" s="43"/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68602.72</v>
      </c>
      <c r="E159" s="68"/>
      <c r="F159" s="60"/>
    </row>
    <row r="160" spans="1:6" s="25" customFormat="1" ht="19.5" customHeight="1" hidden="1">
      <c r="A160" s="81" t="s">
        <v>103</v>
      </c>
      <c r="B160" s="88"/>
      <c r="C160" s="88"/>
      <c r="D160" s="40"/>
      <c r="E160" s="57"/>
      <c r="F160" s="60"/>
    </row>
    <row r="161" spans="1:6" s="25" customFormat="1" ht="24.75" customHeight="1" hidden="1">
      <c r="A161" s="81"/>
      <c r="B161" s="88"/>
      <c r="C161" s="88"/>
      <c r="D161" s="40"/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 hidden="1">
      <c r="A172" s="81"/>
      <c r="B172" s="98" t="s">
        <v>91</v>
      </c>
      <c r="C172" s="98"/>
      <c r="D172" s="58">
        <f>SUM(D160:D171)</f>
        <v>0</v>
      </c>
      <c r="E172" s="57"/>
    </row>
    <row r="173" spans="1:4" s="26" customFormat="1" ht="18.75" hidden="1">
      <c r="A173" s="93" t="s">
        <v>102</v>
      </c>
      <c r="B173" s="88"/>
      <c r="C173" s="88"/>
      <c r="D173" s="29"/>
    </row>
    <row r="174" spans="1:4" s="26" customFormat="1" ht="23.25" customHeight="1" hidden="1">
      <c r="A174" s="94"/>
      <c r="B174" s="88"/>
      <c r="C174" s="88"/>
      <c r="D174" s="29"/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 hidden="1">
      <c r="A180" s="95"/>
      <c r="B180" s="98" t="s">
        <v>91</v>
      </c>
      <c r="C180" s="98"/>
      <c r="D180" s="59">
        <f>SUM(D173:D179)</f>
        <v>0</v>
      </c>
      <c r="F180" s="28"/>
      <c r="H180" s="28"/>
    </row>
    <row r="181" spans="1:4" s="26" customFormat="1" ht="21.75" customHeight="1" hidden="1">
      <c r="A181" s="81" t="s">
        <v>45</v>
      </c>
      <c r="B181" s="88"/>
      <c r="C181" s="88"/>
      <c r="D181" s="29"/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 hidden="1">
      <c r="A189" s="81"/>
      <c r="B189" s="88"/>
      <c r="C189" s="88"/>
      <c r="D189" s="29"/>
    </row>
    <row r="190" spans="1:4" s="26" customFormat="1" ht="20.25" customHeight="1" hidden="1">
      <c r="A190" s="81"/>
      <c r="B190" s="98" t="s">
        <v>91</v>
      </c>
      <c r="C190" s="98"/>
      <c r="D190" s="24">
        <f>SUM(D181:D189)</f>
        <v>0</v>
      </c>
    </row>
    <row r="191" spans="1:4" s="26" customFormat="1" ht="18.75" customHeight="1" hidden="1">
      <c r="A191" s="81" t="s">
        <v>63</v>
      </c>
      <c r="B191" s="88"/>
      <c r="C191" s="88"/>
      <c r="D191" s="29"/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 hidden="1">
      <c r="A195" s="81"/>
      <c r="B195" s="98" t="s">
        <v>91</v>
      </c>
      <c r="C195" s="98"/>
      <c r="D195" s="24">
        <f>D191+D192+D193+D194</f>
        <v>0</v>
      </c>
    </row>
    <row r="196" spans="1:4" s="26" customFormat="1" ht="18.75" hidden="1">
      <c r="A196" s="81" t="s">
        <v>59</v>
      </c>
      <c r="B196" s="88"/>
      <c r="C196" s="88"/>
      <c r="D196" s="29"/>
    </row>
    <row r="197" spans="1:4" s="26" customFormat="1" ht="18.75" hidden="1">
      <c r="A197" s="81"/>
      <c r="B197" s="88"/>
      <c r="C197" s="88"/>
      <c r="D197" s="29"/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 hidden="1">
      <c r="A199" s="81"/>
      <c r="B199" s="98" t="s">
        <v>91</v>
      </c>
      <c r="C199" s="98"/>
      <c r="D199" s="24">
        <f>D196+D197+D198</f>
        <v>0</v>
      </c>
      <c r="F199" s="28"/>
    </row>
    <row r="200" spans="1:4" s="26" customFormat="1" ht="22.5" customHeight="1">
      <c r="A200" s="81" t="s">
        <v>18</v>
      </c>
      <c r="B200" s="92" t="s">
        <v>114</v>
      </c>
      <c r="C200" s="92"/>
      <c r="D200" s="29">
        <v>8203.33</v>
      </c>
    </row>
    <row r="201" spans="1:4" s="26" customFormat="1" ht="22.5" customHeight="1">
      <c r="A201" s="81"/>
      <c r="B201" s="92" t="s">
        <v>115</v>
      </c>
      <c r="C201" s="92"/>
      <c r="D201" s="29">
        <v>11234.28</v>
      </c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>
      <c r="A212" s="81"/>
      <c r="B212" s="98" t="s">
        <v>91</v>
      </c>
      <c r="C212" s="98"/>
      <c r="D212" s="59">
        <f>SUM(D200:D211)</f>
        <v>19437.61</v>
      </c>
      <c r="G212" s="28"/>
    </row>
    <row r="213" spans="1:7" s="26" customFormat="1" ht="18.75">
      <c r="A213" s="81" t="s">
        <v>60</v>
      </c>
      <c r="B213" s="88" t="s">
        <v>116</v>
      </c>
      <c r="C213" s="88"/>
      <c r="D213" s="29">
        <v>49165.11</v>
      </c>
      <c r="G213" s="28"/>
    </row>
    <row r="214" spans="1:4" s="26" customFormat="1" ht="17.25" customHeight="1" hidden="1">
      <c r="A214" s="81"/>
      <c r="B214" s="88"/>
      <c r="C214" s="88"/>
      <c r="D214" s="29"/>
    </row>
    <row r="215" spans="1:4" s="26" customFormat="1" ht="18.75" hidden="1">
      <c r="A215" s="81"/>
      <c r="B215" s="88"/>
      <c r="C215" s="88"/>
      <c r="D215" s="29"/>
    </row>
    <row r="216" spans="1:4" s="26" customFormat="1" ht="21.75" customHeight="1" hidden="1">
      <c r="A216" s="81"/>
      <c r="B216" s="88"/>
      <c r="C216" s="88"/>
      <c r="D216" s="29"/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>
      <c r="A229" s="81"/>
      <c r="B229" s="98" t="s">
        <v>91</v>
      </c>
      <c r="C229" s="98"/>
      <c r="D229" s="59">
        <f>SUM(D213:D228)</f>
        <v>49165.11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91</v>
      </c>
      <c r="C239" s="98"/>
      <c r="D239" s="59">
        <f>D230+D231+D232+D233+D234+D235+D236+D237+D238</f>
        <v>0</v>
      </c>
    </row>
    <row r="240" spans="1:4" s="26" customFormat="1" ht="18.75" customHeight="1" hidden="1">
      <c r="A240" s="93" t="s">
        <v>0</v>
      </c>
      <c r="B240" s="88"/>
      <c r="C240" s="88"/>
      <c r="D240" s="41"/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 hidden="1">
      <c r="A248" s="102"/>
      <c r="B248" s="98" t="s">
        <v>91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91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91</v>
      </c>
      <c r="C261" s="98"/>
      <c r="D261" s="59">
        <f>D256+D257+D258+D259+D260</f>
        <v>0</v>
      </c>
      <c r="G261" s="28"/>
    </row>
    <row r="262" spans="1:4" s="26" customFormat="1" ht="18.75" customHeight="1" hidden="1">
      <c r="A262" s="50" t="s">
        <v>60</v>
      </c>
      <c r="B262" s="92"/>
      <c r="C262" s="92"/>
      <c r="D262" s="29"/>
    </row>
    <row r="263" spans="1:4" s="26" customFormat="1" ht="36.75" customHeight="1" hidden="1">
      <c r="A263" s="50"/>
      <c r="B263" s="88"/>
      <c r="C263" s="88"/>
      <c r="D263" s="29"/>
    </row>
    <row r="264" spans="1:4" s="26" customFormat="1" ht="18.75" hidden="1">
      <c r="A264" s="50"/>
      <c r="B264" s="88"/>
      <c r="C264" s="88"/>
      <c r="D264" s="29"/>
    </row>
    <row r="265" spans="1:4" s="26" customFormat="1" ht="19.5" customHeight="1" hidden="1">
      <c r="A265" s="50"/>
      <c r="B265" s="88"/>
      <c r="C265" s="104"/>
      <c r="D265" s="29"/>
    </row>
    <row r="266" spans="1:4" s="26" customFormat="1" ht="18.75" customHeight="1" hidden="1">
      <c r="A266" s="50"/>
      <c r="B266" s="88"/>
      <c r="C266" s="104"/>
      <c r="D266" s="29"/>
    </row>
    <row r="267" spans="1:4" s="26" customFormat="1" ht="19.5" customHeight="1" hidden="1">
      <c r="A267" s="50"/>
      <c r="B267" s="98" t="s">
        <v>91</v>
      </c>
      <c r="C267" s="98"/>
      <c r="D267" s="59">
        <f>SUM(D262:D266)</f>
        <v>0</v>
      </c>
    </row>
    <row r="268" spans="1:4" s="26" customFormat="1" ht="18" customHeight="1" hidden="1">
      <c r="A268" s="81" t="s">
        <v>92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91</v>
      </c>
      <c r="C279" s="98"/>
      <c r="D279" s="59">
        <f>SUM(D268:E278)</f>
        <v>0</v>
      </c>
    </row>
    <row r="280" spans="1:4" s="26" customFormat="1" ht="72" customHeight="1" hidden="1">
      <c r="A280" s="81" t="s">
        <v>94</v>
      </c>
      <c r="B280" s="92"/>
      <c r="C280" s="92"/>
      <c r="D280" s="29"/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 hidden="1">
      <c r="A285" s="81"/>
      <c r="B285" s="105" t="s">
        <v>91</v>
      </c>
      <c r="C285" s="106"/>
      <c r="D285" s="59">
        <f>SUM(D280:D284)</f>
        <v>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91</v>
      </c>
      <c r="C296" s="98"/>
      <c r="D296" s="59">
        <f>SUM(D286:D295)</f>
        <v>0</v>
      </c>
    </row>
    <row r="297" spans="1:4" s="26" customFormat="1" ht="20.25" customHeight="1" hidden="1">
      <c r="A297" s="93" t="s">
        <v>92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91</v>
      </c>
      <c r="C307" s="98"/>
      <c r="D307" s="59">
        <f>D297+D298+D299+D300+D301+D302+D304+D305+D306</f>
        <v>0</v>
      </c>
    </row>
    <row r="308" spans="1:4" s="26" customFormat="1" ht="18.75" hidden="1">
      <c r="A308" s="74" t="s">
        <v>12</v>
      </c>
      <c r="B308" s="88"/>
      <c r="C308" s="88"/>
      <c r="D308" s="70"/>
    </row>
    <row r="309" spans="1:4" s="26" customFormat="1" ht="18.75" hidden="1">
      <c r="A309" s="75"/>
      <c r="B309" s="88"/>
      <c r="C309" s="88"/>
      <c r="D309" s="70"/>
    </row>
    <row r="310" spans="1:4" s="26" customFormat="1" ht="18.75" hidden="1">
      <c r="A310" s="75"/>
      <c r="B310" s="92"/>
      <c r="C310" s="92"/>
      <c r="D310" s="70"/>
    </row>
    <row r="311" spans="1:4" s="26" customFormat="1" ht="18.75" hidden="1">
      <c r="A311" s="75"/>
      <c r="B311" s="109"/>
      <c r="C311" s="109"/>
      <c r="D311" s="70"/>
    </row>
    <row r="312" spans="1:4" s="26" customFormat="1" ht="18.75" customHeight="1" hidden="1">
      <c r="A312" s="75"/>
      <c r="B312" s="109"/>
      <c r="C312" s="109"/>
      <c r="D312" s="29"/>
    </row>
    <row r="313" spans="1:4" s="26" customFormat="1" ht="18.75" customHeight="1" hidden="1">
      <c r="A313" s="75"/>
      <c r="B313" s="109"/>
      <c r="C313" s="109"/>
      <c r="D313" s="29"/>
    </row>
    <row r="314" spans="1:4" s="26" customFormat="1" ht="18.75" hidden="1">
      <c r="A314" s="75"/>
      <c r="B314" s="110"/>
      <c r="C314" s="111"/>
      <c r="D314" s="29"/>
    </row>
    <row r="315" spans="1:4" s="26" customFormat="1" ht="18.75" hidden="1">
      <c r="A315" s="75"/>
      <c r="B315" s="109"/>
      <c r="C315" s="109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10"/>
      <c r="C318" s="111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20.25" customHeight="1" hidden="1">
      <c r="A320" s="50"/>
      <c r="B320" s="105" t="s">
        <v>91</v>
      </c>
      <c r="C320" s="106"/>
      <c r="D320" s="59">
        <f>SUM(D308:D319)</f>
        <v>0</v>
      </c>
    </row>
    <row r="321" spans="1:4" s="26" customFormat="1" ht="26.25" customHeight="1" hidden="1">
      <c r="A321" s="50" t="s">
        <v>106</v>
      </c>
      <c r="B321" s="99"/>
      <c r="C321" s="100"/>
      <c r="D321" s="29"/>
    </row>
    <row r="322" spans="1:4" s="26" customFormat="1" ht="39" customHeight="1" hidden="1">
      <c r="A322" s="50"/>
      <c r="B322" s="99"/>
      <c r="C322" s="100"/>
      <c r="D322" s="29"/>
    </row>
    <row r="323" spans="1:4" s="26" customFormat="1" ht="20.25" customHeight="1" hidden="1">
      <c r="A323" s="50"/>
      <c r="B323" s="105" t="s">
        <v>91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5621153.05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936478.19</v>
      </c>
      <c r="E325" s="27"/>
      <c r="G325" s="28"/>
    </row>
    <row r="326" spans="1:7" s="26" customFormat="1" ht="39.75" customHeight="1" hidden="1">
      <c r="A326" s="74" t="s">
        <v>64</v>
      </c>
      <c r="B326" s="88"/>
      <c r="C326" s="88"/>
      <c r="D326" s="29"/>
      <c r="E326" s="27"/>
      <c r="G326" s="28"/>
    </row>
    <row r="327" spans="1:5" s="26" customFormat="1" ht="18.75" hidden="1">
      <c r="A327" s="75"/>
      <c r="B327" s="88"/>
      <c r="C327" s="88"/>
      <c r="D327" s="29"/>
      <c r="E327" s="27"/>
    </row>
    <row r="328" spans="1:5" s="26" customFormat="1" ht="18.75" hidden="1">
      <c r="A328" s="75"/>
      <c r="B328" s="110"/>
      <c r="C328" s="111"/>
      <c r="D328" s="29"/>
      <c r="E328" s="67"/>
    </row>
    <row r="329" spans="1:5" s="26" customFormat="1" ht="18.75" hidden="1">
      <c r="A329" s="75"/>
      <c r="B329" s="99"/>
      <c r="C329" s="100"/>
      <c r="D329" s="29"/>
      <c r="E329" s="67"/>
    </row>
    <row r="330" spans="1:5" s="26" customFormat="1" ht="18.75" hidden="1">
      <c r="A330" s="75"/>
      <c r="B330" s="88"/>
      <c r="C330" s="88"/>
      <c r="D330" s="29"/>
      <c r="E330" s="67"/>
    </row>
    <row r="331" spans="1:5" s="26" customFormat="1" ht="18.75" hidden="1">
      <c r="A331" s="73"/>
      <c r="B331" s="88"/>
      <c r="C331" s="88"/>
      <c r="D331" s="29"/>
      <c r="E331" s="67"/>
    </row>
    <row r="332" spans="1:5" s="26" customFormat="1" ht="18.75" hidden="1">
      <c r="A332" s="93"/>
      <c r="B332" s="99"/>
      <c r="C332" s="100"/>
      <c r="D332" s="29"/>
      <c r="E332" s="67"/>
    </row>
    <row r="333" spans="1:5" s="26" customFormat="1" ht="18.75" hidden="1">
      <c r="A333" s="94"/>
      <c r="B333" s="99"/>
      <c r="C333" s="100"/>
      <c r="D333" s="29"/>
      <c r="E333" s="67"/>
    </row>
    <row r="334" spans="1:5" s="26" customFormat="1" ht="18.75" hidden="1">
      <c r="A334" s="94"/>
      <c r="B334" s="88"/>
      <c r="C334" s="88"/>
      <c r="D334" s="29"/>
      <c r="E334" s="67"/>
    </row>
    <row r="335" spans="1:4" s="26" customFormat="1" ht="18.75" hidden="1">
      <c r="A335" s="95"/>
      <c r="B335" s="88"/>
      <c r="C335" s="88"/>
      <c r="D335" s="29"/>
    </row>
    <row r="336" spans="1:4" s="26" customFormat="1" ht="18.75" hidden="1">
      <c r="A336" s="93" t="s">
        <v>104</v>
      </c>
      <c r="B336" s="88"/>
      <c r="C336" s="88"/>
      <c r="D336" s="29"/>
    </row>
    <row r="337" spans="1:4" s="26" customFormat="1" ht="18.75" hidden="1">
      <c r="A337" s="95"/>
      <c r="B337" s="88"/>
      <c r="C337" s="88"/>
      <c r="D337" s="29"/>
    </row>
    <row r="338" spans="1:4" s="26" customFormat="1" ht="30.75" customHeight="1">
      <c r="A338" s="50" t="s">
        <v>60</v>
      </c>
      <c r="B338" s="88" t="s">
        <v>118</v>
      </c>
      <c r="C338" s="88"/>
      <c r="D338" s="29">
        <v>936478.19</v>
      </c>
    </row>
    <row r="339" spans="1:7" s="26" customFormat="1" ht="18.75">
      <c r="A339" s="50" t="s">
        <v>26</v>
      </c>
      <c r="B339" s="81" t="s">
        <v>93</v>
      </c>
      <c r="C339" s="81"/>
      <c r="D339" s="24">
        <f>D324+D325</f>
        <v>6557631.24</v>
      </c>
      <c r="F339" s="28"/>
      <c r="G339" s="28"/>
    </row>
    <row r="340" spans="1:4" s="26" customFormat="1" ht="18.75" customHeight="1" hidden="1">
      <c r="A340" s="50"/>
      <c r="B340" s="114"/>
      <c r="C340" s="113"/>
      <c r="D340" s="21"/>
    </row>
    <row r="341" spans="1:4" s="26" customFormat="1" ht="18.75" customHeight="1" hidden="1">
      <c r="A341" s="50"/>
      <c r="B341" s="88"/>
      <c r="C341" s="88"/>
      <c r="D341" s="29"/>
    </row>
    <row r="342" spans="1:4" s="63" customFormat="1" ht="21" customHeight="1">
      <c r="A342" s="61"/>
      <c r="B342" s="115" t="s">
        <v>95</v>
      </c>
      <c r="C342" s="115"/>
      <c r="D342" s="62">
        <f>D12-D324-D325</f>
        <v>5635532.549999999</v>
      </c>
    </row>
    <row r="343" spans="1:4" s="26" customFormat="1" ht="18.75">
      <c r="A343" s="50"/>
      <c r="B343" s="99"/>
      <c r="C343" s="100"/>
      <c r="D343" s="29"/>
    </row>
    <row r="344" spans="1:5" s="26" customFormat="1" ht="22.5" customHeight="1">
      <c r="A344" s="50"/>
      <c r="B344" s="114" t="s">
        <v>86</v>
      </c>
      <c r="C344" s="114"/>
      <c r="D344" s="24">
        <f>D343+D345+D347+D348+D349+D350+D352+D354+D355+D346</f>
        <v>0</v>
      </c>
      <c r="E344" s="27"/>
    </row>
    <row r="345" spans="1:4" ht="42.75" customHeight="1">
      <c r="A345" s="21"/>
      <c r="B345" s="99"/>
      <c r="C345" s="100"/>
      <c r="D345" s="29"/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5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2022-04-22T08:30:57Z</dcterms:modified>
  <cp:category/>
  <cp:version/>
  <cp:contentType/>
  <cp:contentStatus/>
</cp:coreProperties>
</file>